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750" activeTab="0"/>
  </bookViews>
  <sheets>
    <sheet name="DOSAGE BETO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<sst xmlns="http://schemas.openxmlformats.org/spreadsheetml/2006/main" count="26" uniqueCount="21">
  <si>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DOSAGE DES CIMENTS-SABLE-GRAVIERS</t>
  </si>
  <si>
    <t xml:space="preserve">      NOMBRE DE M3</t>
  </si>
  <si>
    <t>UTILISATION</t>
  </si>
  <si>
    <t>GRAVIERS  40KG</t>
  </si>
  <si>
    <t>SABLE  40KG</t>
  </si>
  <si>
    <t>en litres</t>
  </si>
  <si>
    <t>en Kg</t>
  </si>
  <si>
    <t>Nb sacs</t>
  </si>
  <si>
    <t>LINTEAUX</t>
  </si>
  <si>
    <t>SEMELLE</t>
  </si>
  <si>
    <t>DALLE</t>
  </si>
  <si>
    <t>FONDATION</t>
  </si>
  <si>
    <t>MURS</t>
  </si>
  <si>
    <t>MOULURE</t>
  </si>
  <si>
    <t>PILIERS</t>
  </si>
  <si>
    <t>EAU</t>
  </si>
  <si>
    <t>POIDS</t>
  </si>
  <si>
    <t>KG</t>
  </si>
  <si>
    <t>Litres</t>
  </si>
  <si>
    <t>COURANT</t>
  </si>
  <si>
    <t>CIMENT  35KG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</si>
</sst>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#,##0.00\ &quot;F&quot;"/>
    <numFmt numFmtId="175" formatCode="mmmm\-yy"/>
    <numFmt numFmtId="176" formatCode="#,##0.00\ \€"/>
    <numFmt numFmtId="177" formatCode="0.0000"/>
    <numFmt numFmtId="178" formatCode="0.00000"/>
    <numFmt numFmtId="179" formatCode="#,##0\°"/>
    <numFmt numFmtId="180" formatCode="#,##0%"/>
    <numFmt numFmtId="181" formatCode="0\°"/>
    <numFmt numFmtId="182" formatCode="#,##0.00\€"/>
    <numFmt numFmtId="183" formatCode="General\ &quot;m&quot;"/>
    <numFmt numFmtId="184" formatCode="General&quot;°&quot;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i/>
      <sz val="12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0"/>
    </font>
    <font>
      <sz val="1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0"/>
    </font>
    <font>
      <b/>
      <i/>
      <sz val="12"/>
      <color indexed="17"/>
      <name val="Arial"/>
      <family val="0"/>
    </font>
    <font>
      <b/>
      <sz val="12"/>
      <color indexed="10"/>
      <name val="Arial"/>
      <family val="2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horizontal="centerContinuous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 horizontal="centerContinuous"/>
    </xf>
    <xf numFmtId="0" fontId="0" fillId="0" borderId="0" xfId="21">
      <alignment/>
      <protection/>
    </xf>
    <xf numFmtId="0" fontId="8" fillId="0" borderId="0" xfId="21" applyFont="1">
      <alignment/>
      <protection/>
    </xf>
    <xf numFmtId="0" fontId="5" fillId="0" borderId="0" xfId="21" applyFont="1">
      <alignment/>
      <protection/>
    </xf>
    <xf numFmtId="0" fontId="9" fillId="2" borderId="1" xfId="21" applyFont="1" applyFill="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10" fillId="0" borderId="0" xfId="21" applyFont="1">
      <alignment/>
      <protection/>
    </xf>
    <xf numFmtId="0" fontId="7" fillId="0" borderId="0" xfId="21" applyFont="1">
      <alignment/>
      <protection/>
    </xf>
    <xf numFmtId="0" fontId="6" fillId="0" borderId="2" xfId="21" applyFont="1" applyBorder="1" applyAlignment="1">
      <alignment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6" fillId="0" borderId="5" xfId="21" applyFont="1" applyBorder="1" applyAlignment="1">
      <alignment horizontal="centerContinuous" vertical="center"/>
      <protection/>
    </xf>
    <xf numFmtId="0" fontId="6" fillId="0" borderId="4" xfId="21" applyFont="1" applyBorder="1" applyAlignment="1">
      <alignment horizontal="centerContinuous" vertical="center"/>
      <protection/>
    </xf>
    <xf numFmtId="0" fontId="6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6" fillId="0" borderId="6" xfId="21" applyFont="1" applyBorder="1" applyAlignment="1">
      <alignment vertical="center"/>
      <protection/>
    </xf>
    <xf numFmtId="0" fontId="12" fillId="0" borderId="7" xfId="21" applyFont="1" applyBorder="1" applyAlignment="1">
      <alignment horizontal="center" vertical="center"/>
      <protection/>
    </xf>
    <xf numFmtId="0" fontId="13" fillId="0" borderId="2" xfId="21" applyFont="1" applyBorder="1" applyAlignment="1">
      <alignment vertical="center"/>
      <protection/>
    </xf>
    <xf numFmtId="0" fontId="13" fillId="0" borderId="8" xfId="21" applyFont="1" applyBorder="1" applyAlignment="1">
      <alignment vertical="center"/>
      <protection/>
    </xf>
    <xf numFmtId="0" fontId="13" fillId="0" borderId="6" xfId="21" applyFont="1" applyBorder="1" applyAlignment="1">
      <alignment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Continuous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14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95" zoomScaleNormal="95" workbookViewId="0" topLeftCell="A1">
      <selection activeCell="C22" sqref="C22"/>
    </sheetView>
  </sheetViews>
  <sheetFormatPr defaultColWidth="11.421875" defaultRowHeight="12.75"/>
  <cols>
    <col min="1" max="1" width="14.7109375" style="1" customWidth="1"/>
    <col min="2" max="8" width="11.421875" style="1" customWidth="1"/>
    <col min="9" max="12" width="8.7109375" style="1" customWidth="1"/>
    <col min="13" max="16384" width="11.421875" style="1" customWidth="1"/>
  </cols>
  <sheetData>
    <row r="1" ht="18">
      <c r="C1" s="2" t="s">
        <v>0</v>
      </c>
    </row>
    <row r="2" ht="13.5" thickBot="1"/>
    <row r="3" spans="2:7" ht="18" customHeight="1" thickBot="1">
      <c r="B3" s="3" t="s">
        <v>1</v>
      </c>
      <c r="D3" s="4">
        <v>1</v>
      </c>
      <c r="E3" s="5"/>
      <c r="F3" s="6"/>
      <c r="G3" s="7"/>
    </row>
    <row r="4" ht="18" customHeight="1"/>
    <row r="5" spans="1:12" s="15" customFormat="1" ht="19.5" customHeight="1">
      <c r="A5" s="8" t="s">
        <v>2</v>
      </c>
      <c r="B5" s="9" t="s">
        <v>3</v>
      </c>
      <c r="C5" s="10"/>
      <c r="D5" s="11"/>
      <c r="E5" s="9" t="s">
        <v>4</v>
      </c>
      <c r="F5" s="12"/>
      <c r="G5" s="11"/>
      <c r="H5" s="29" t="s">
        <v>20</v>
      </c>
      <c r="I5" s="30"/>
      <c r="J5" s="23" t="s">
        <v>15</v>
      </c>
      <c r="K5" s="22" t="s">
        <v>16</v>
      </c>
      <c r="L5" s="14"/>
    </row>
    <row r="6" spans="1:11" s="15" customFormat="1" ht="19.5" customHeight="1">
      <c r="A6" s="16"/>
      <c r="B6" s="17" t="s">
        <v>5</v>
      </c>
      <c r="C6" s="17" t="s">
        <v>6</v>
      </c>
      <c r="D6" s="17" t="s">
        <v>7</v>
      </c>
      <c r="E6" s="17" t="s">
        <v>5</v>
      </c>
      <c r="F6" s="17" t="s">
        <v>6</v>
      </c>
      <c r="G6" s="17" t="s">
        <v>7</v>
      </c>
      <c r="H6" s="17" t="s">
        <v>6</v>
      </c>
      <c r="I6" s="17" t="s">
        <v>7</v>
      </c>
      <c r="J6" s="25" t="s">
        <v>18</v>
      </c>
      <c r="K6" s="24" t="s">
        <v>17</v>
      </c>
    </row>
    <row r="7" spans="1:11" s="15" customFormat="1" ht="19.5" customHeight="1">
      <c r="A7" s="18" t="s">
        <v>8</v>
      </c>
      <c r="B7" s="26">
        <f>780*D3</f>
        <v>780</v>
      </c>
      <c r="C7" s="27">
        <f aca="true" t="shared" si="0" ref="C7:C13">ROUNDUP(B7*1.44,0)</f>
        <v>1124</v>
      </c>
      <c r="D7" s="28">
        <f aca="true" t="shared" si="1" ref="D7:D13">ROUNDUP(C7/40,0)</f>
        <v>29</v>
      </c>
      <c r="E7" s="26">
        <f>D3*460</f>
        <v>460</v>
      </c>
      <c r="F7" s="27">
        <f aca="true" t="shared" si="2" ref="F7:F13">ROUNDUP(E7*1.4,0)</f>
        <v>644</v>
      </c>
      <c r="G7" s="28">
        <f aca="true" t="shared" si="3" ref="G7:G13">ROUNDUP(F7/40,0)</f>
        <v>17</v>
      </c>
      <c r="H7" s="26">
        <f>D3*400</f>
        <v>400</v>
      </c>
      <c r="I7" s="28">
        <f aca="true" t="shared" si="4" ref="I7:I14">ROUNDUP(H7/35,0)</f>
        <v>12</v>
      </c>
      <c r="J7" s="25">
        <f aca="true" t="shared" si="5" ref="J7:J14">H7/2</f>
        <v>200</v>
      </c>
      <c r="K7" s="25">
        <f aca="true" t="shared" si="6" ref="K7:K14">C7+F7+H7</f>
        <v>2168</v>
      </c>
    </row>
    <row r="8" spans="1:11" s="15" customFormat="1" ht="19.5" customHeight="1">
      <c r="A8" s="19" t="s">
        <v>9</v>
      </c>
      <c r="B8" s="26">
        <f>D3*750</f>
        <v>750</v>
      </c>
      <c r="C8" s="27">
        <f t="shared" si="0"/>
        <v>1080</v>
      </c>
      <c r="D8" s="28">
        <f t="shared" si="1"/>
        <v>27</v>
      </c>
      <c r="E8" s="26">
        <f>D3*510</f>
        <v>510</v>
      </c>
      <c r="F8" s="27">
        <f t="shared" si="2"/>
        <v>714</v>
      </c>
      <c r="G8" s="28">
        <f t="shared" si="3"/>
        <v>18</v>
      </c>
      <c r="H8" s="26">
        <f>D3*350</f>
        <v>350</v>
      </c>
      <c r="I8" s="28">
        <f t="shared" si="4"/>
        <v>10</v>
      </c>
      <c r="J8" s="25">
        <f t="shared" si="5"/>
        <v>175</v>
      </c>
      <c r="K8" s="25">
        <f t="shared" si="6"/>
        <v>2144</v>
      </c>
    </row>
    <row r="9" spans="1:11" s="15" customFormat="1" ht="19.5" customHeight="1">
      <c r="A9" s="19" t="s">
        <v>10</v>
      </c>
      <c r="B9" s="26">
        <f>D3*750</f>
        <v>750</v>
      </c>
      <c r="C9" s="27">
        <f t="shared" si="0"/>
        <v>1080</v>
      </c>
      <c r="D9" s="28">
        <f t="shared" si="1"/>
        <v>27</v>
      </c>
      <c r="E9" s="26">
        <f>D3*510</f>
        <v>510</v>
      </c>
      <c r="F9" s="27">
        <f t="shared" si="2"/>
        <v>714</v>
      </c>
      <c r="G9" s="28">
        <f t="shared" si="3"/>
        <v>18</v>
      </c>
      <c r="H9" s="26">
        <f>D3*350</f>
        <v>350</v>
      </c>
      <c r="I9" s="28">
        <f t="shared" si="4"/>
        <v>10</v>
      </c>
      <c r="J9" s="25">
        <f t="shared" si="5"/>
        <v>175</v>
      </c>
      <c r="K9" s="25">
        <f t="shared" si="6"/>
        <v>2144</v>
      </c>
    </row>
    <row r="10" spans="1:11" s="15" customFormat="1" ht="19.5" customHeight="1">
      <c r="A10" s="19" t="s">
        <v>11</v>
      </c>
      <c r="B10" s="26">
        <f>D3*700</f>
        <v>700</v>
      </c>
      <c r="C10" s="27">
        <f t="shared" si="0"/>
        <v>1008</v>
      </c>
      <c r="D10" s="28">
        <f t="shared" si="1"/>
        <v>26</v>
      </c>
      <c r="E10" s="26">
        <f>D3*600</f>
        <v>600</v>
      </c>
      <c r="F10" s="27">
        <f t="shared" si="2"/>
        <v>840</v>
      </c>
      <c r="G10" s="28">
        <f t="shared" si="3"/>
        <v>21</v>
      </c>
      <c r="H10" s="26">
        <f>D3*250</f>
        <v>250</v>
      </c>
      <c r="I10" s="28">
        <f t="shared" si="4"/>
        <v>8</v>
      </c>
      <c r="J10" s="25">
        <f t="shared" si="5"/>
        <v>125</v>
      </c>
      <c r="K10" s="25">
        <f t="shared" si="6"/>
        <v>2098</v>
      </c>
    </row>
    <row r="11" spans="1:11" s="15" customFormat="1" ht="19.5" customHeight="1">
      <c r="A11" s="19" t="s">
        <v>12</v>
      </c>
      <c r="B11" s="26">
        <f>D3*730</f>
        <v>730</v>
      </c>
      <c r="C11" s="27">
        <f t="shared" si="0"/>
        <v>1052</v>
      </c>
      <c r="D11" s="28">
        <f t="shared" si="1"/>
        <v>27</v>
      </c>
      <c r="E11" s="26">
        <f>D3*550</f>
        <v>550</v>
      </c>
      <c r="F11" s="27">
        <f t="shared" si="2"/>
        <v>770</v>
      </c>
      <c r="G11" s="28">
        <f t="shared" si="3"/>
        <v>20</v>
      </c>
      <c r="H11" s="26">
        <f>D3*300</f>
        <v>300</v>
      </c>
      <c r="I11" s="28">
        <f t="shared" si="4"/>
        <v>9</v>
      </c>
      <c r="J11" s="25">
        <f t="shared" si="5"/>
        <v>150</v>
      </c>
      <c r="K11" s="25">
        <f t="shared" si="6"/>
        <v>2122</v>
      </c>
    </row>
    <row r="12" spans="1:11" s="15" customFormat="1" ht="19.5" customHeight="1">
      <c r="A12" s="19" t="s">
        <v>13</v>
      </c>
      <c r="B12" s="26">
        <f>D3*750</f>
        <v>750</v>
      </c>
      <c r="C12" s="27">
        <f t="shared" si="0"/>
        <v>1080</v>
      </c>
      <c r="D12" s="28">
        <f t="shared" si="1"/>
        <v>27</v>
      </c>
      <c r="E12" s="26">
        <f>D3*510</f>
        <v>510</v>
      </c>
      <c r="F12" s="27">
        <f t="shared" si="2"/>
        <v>714</v>
      </c>
      <c r="G12" s="28">
        <f t="shared" si="3"/>
        <v>18</v>
      </c>
      <c r="H12" s="26">
        <f>D3*350</f>
        <v>350</v>
      </c>
      <c r="I12" s="28">
        <f t="shared" si="4"/>
        <v>10</v>
      </c>
      <c r="J12" s="25">
        <f t="shared" si="5"/>
        <v>175</v>
      </c>
      <c r="K12" s="25">
        <f t="shared" si="6"/>
        <v>2144</v>
      </c>
    </row>
    <row r="13" spans="1:11" s="15" customFormat="1" ht="19.5" customHeight="1">
      <c r="A13" s="20" t="s">
        <v>14</v>
      </c>
      <c r="B13" s="26">
        <f>D3*730</f>
        <v>730</v>
      </c>
      <c r="C13" s="27">
        <f t="shared" si="0"/>
        <v>1052</v>
      </c>
      <c r="D13" s="28">
        <f t="shared" si="1"/>
        <v>27</v>
      </c>
      <c r="E13" s="26">
        <f>D3*550</f>
        <v>550</v>
      </c>
      <c r="F13" s="27">
        <f t="shared" si="2"/>
        <v>770</v>
      </c>
      <c r="G13" s="28">
        <f t="shared" si="3"/>
        <v>20</v>
      </c>
      <c r="H13" s="26">
        <f>D3*300</f>
        <v>300</v>
      </c>
      <c r="I13" s="28">
        <f t="shared" si="4"/>
        <v>9</v>
      </c>
      <c r="J13" s="25">
        <f t="shared" si="5"/>
        <v>150</v>
      </c>
      <c r="K13" s="25">
        <f t="shared" si="6"/>
        <v>2122</v>
      </c>
    </row>
    <row r="14" spans="1:11" s="15" customFormat="1" ht="19.5" customHeight="1">
      <c r="A14" s="20" t="s">
        <v>19</v>
      </c>
      <c r="B14" s="26">
        <f>D3*800</f>
        <v>800</v>
      </c>
      <c r="C14" s="27">
        <f>ROUNDUP(B14*1.5,0)</f>
        <v>1200</v>
      </c>
      <c r="D14" s="28">
        <f>ROUNDUP(C14/40,0)</f>
        <v>30</v>
      </c>
      <c r="E14" s="26">
        <f>D3*400</f>
        <v>400</v>
      </c>
      <c r="F14" s="27">
        <f>ROUNDUP(E14*1.6,0)</f>
        <v>640</v>
      </c>
      <c r="G14" s="28">
        <f>ROUNDUP(F14/40,0)</f>
        <v>16</v>
      </c>
      <c r="H14" s="26">
        <f>D3*300</f>
        <v>300</v>
      </c>
      <c r="I14" s="28">
        <f t="shared" si="4"/>
        <v>9</v>
      </c>
      <c r="J14" s="25">
        <f t="shared" si="5"/>
        <v>150</v>
      </c>
      <c r="K14" s="25">
        <f t="shared" si="6"/>
        <v>2140</v>
      </c>
    </row>
    <row r="15" spans="1:11" s="15" customFormat="1" ht="19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s="15" customFormat="1" ht="19.5" customHeight="1">
      <c r="A16" s="13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2:11" ht="16.5" customHeight="1"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mergeCells count="1">
    <mergeCell ref="H5:I5"/>
  </mergeCells>
  <printOptions horizontalCentered="1"/>
  <pageMargins left="0.1968503937007874" right="0.1968503937007874" top="0.984251968503937" bottom="0.98425196850393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Jeune</dc:creator>
  <cp:keywords/>
  <dc:description/>
  <cp:lastModifiedBy>Janssens</cp:lastModifiedBy>
  <cp:lastPrinted>2005-09-23T20:37:14Z</cp:lastPrinted>
  <dcterms:created xsi:type="dcterms:W3CDTF">2002-03-30T09:14:45Z</dcterms:created>
  <dcterms:modified xsi:type="dcterms:W3CDTF">2006-08-28T14:55:57Z</dcterms:modified>
  <cp:category/>
  <cp:version/>
  <cp:contentType/>
  <cp:contentStatus/>
</cp:coreProperties>
</file>